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225" windowWidth="15600" windowHeight="6450"/>
  </bookViews>
  <sheets>
    <sheet name="Quote Form" sheetId="2" r:id="rId1"/>
  </sheets>
  <definedNames>
    <definedName name="_xlnm.Print_Area" localSheetId="0">'Quote Form'!$A$1:$I$43</definedName>
  </definedNames>
  <calcPr calcId="144525"/>
</workbook>
</file>

<file path=xl/calcChain.xml><?xml version="1.0" encoding="utf-8"?>
<calcChain xmlns="http://schemas.openxmlformats.org/spreadsheetml/2006/main">
  <c r="I10" i="2" l="1"/>
  <c r="F65" i="2" l="1"/>
  <c r="F64" i="2"/>
  <c r="F62" i="2"/>
  <c r="F53" i="2"/>
  <c r="G69" i="2" l="1"/>
  <c r="G57" i="2" l="1"/>
  <c r="G56" i="2"/>
  <c r="G64" i="2" l="1"/>
  <c r="G68" i="2" l="1"/>
  <c r="G67" i="2"/>
  <c r="G55" i="2"/>
  <c r="G66" i="2"/>
  <c r="G54" i="2"/>
  <c r="G65" i="2" l="1"/>
  <c r="G53" i="2"/>
  <c r="G62" i="2"/>
  <c r="G51" i="2"/>
  <c r="G58" i="2" s="1"/>
  <c r="G70" i="2" l="1"/>
  <c r="C28" i="2" l="1"/>
  <c r="D31" i="2" s="1"/>
</calcChain>
</file>

<file path=xl/sharedStrings.xml><?xml version="1.0" encoding="utf-8"?>
<sst xmlns="http://schemas.openxmlformats.org/spreadsheetml/2006/main" count="80" uniqueCount="64">
  <si>
    <t>~ DC Charters ~</t>
  </si>
  <si>
    <t>11117 Decimal Dr
Louisville, KY 40299</t>
  </si>
  <si>
    <t>PH: (502) 267-4007
FAX: (502) 267-7009</t>
  </si>
  <si>
    <t>quote form</t>
  </si>
  <si>
    <t>Please note that quotes do not include any parking fees or driver hotels unless</t>
  </si>
  <si>
    <t>Thank You!</t>
  </si>
  <si>
    <t xml:space="preserve">Duane King,  </t>
  </si>
  <si>
    <t>Charter Manager</t>
  </si>
  <si>
    <t>Shockey Tours &amp; DC Charters</t>
  </si>
  <si>
    <r>
      <t>charter@shockeytours.com</t>
    </r>
    <r>
      <rPr>
        <sz val="8"/>
        <color theme="3"/>
        <rFont val="Calibri"/>
        <family val="2"/>
        <scheme val="minor"/>
      </rPr>
      <t xml:space="preserve"> or </t>
    </r>
    <r>
      <rPr>
        <u/>
        <sz val="8"/>
        <color theme="3"/>
        <rFont val="Calibri"/>
        <family val="2"/>
        <scheme val="minor"/>
      </rPr>
      <t>dking@shockeytours.com</t>
    </r>
  </si>
  <si>
    <t>PH: (502) 267-4007    FAX: (502) 267-7009</t>
  </si>
  <si>
    <t>Valid Until:</t>
  </si>
  <si>
    <t xml:space="preserve">Date of Quote: </t>
  </si>
  <si>
    <t>Cust Code:</t>
  </si>
  <si>
    <t>Group Name:</t>
  </si>
  <si>
    <t>Address:</t>
  </si>
  <si>
    <t>City:</t>
  </si>
  <si>
    <t>State:</t>
  </si>
  <si>
    <t>Email:</t>
  </si>
  <si>
    <t>Destination:</t>
  </si>
  <si>
    <t>Return date:</t>
  </si>
  <si>
    <t># of Coaches:</t>
  </si>
  <si>
    <t>Size Coach:</t>
  </si>
  <si>
    <t># of Pass.</t>
  </si>
  <si>
    <t># of Days:</t>
  </si>
  <si>
    <t>Pick up Point:</t>
  </si>
  <si>
    <t>City / State / Zip Code:</t>
  </si>
  <si>
    <t>COST:</t>
  </si>
  <si>
    <t>Plus Parking and Driver Hotel</t>
  </si>
  <si>
    <t>Mileage</t>
  </si>
  <si>
    <t>Deadhead</t>
  </si>
  <si>
    <t>Multiplier</t>
  </si>
  <si>
    <t>Rate</t>
  </si>
  <si>
    <t>Amount</t>
  </si>
  <si>
    <t>Main Miles</t>
  </si>
  <si>
    <t>DAILY or Partial Day RATE</t>
  </si>
  <si>
    <t># of DAYS</t>
  </si>
  <si>
    <t># of HOURS</t>
  </si>
  <si>
    <t>Add'l Hrs:</t>
  </si>
  <si>
    <t>stated specifically in the quote. The customer is responsible for these additional expenses.</t>
  </si>
  <si>
    <t>Quote pricing is based on the information provided to us by the customer, and</t>
  </si>
  <si>
    <t>is subject to change based on final itinerary and specifics of the charter.</t>
  </si>
  <si>
    <t>Driver Change</t>
  </si>
  <si>
    <t>Tolls:</t>
  </si>
  <si>
    <t>Tips:</t>
  </si>
  <si>
    <t>TOTAL</t>
  </si>
  <si>
    <t>Arrival Time:</t>
  </si>
  <si>
    <t>Depart Time:</t>
  </si>
  <si>
    <t>Total for all coaches</t>
  </si>
  <si>
    <t>PER COACH</t>
  </si>
  <si>
    <t>Report Time:</t>
  </si>
  <si>
    <t>Return Trip Departure Time:</t>
  </si>
  <si>
    <t>Hotel + Pay</t>
  </si>
  <si>
    <t>Zip Code:</t>
  </si>
  <si>
    <t>Business #:</t>
  </si>
  <si>
    <t>Cell #:</t>
  </si>
  <si>
    <t>Local Service requested or needed at Destination:</t>
  </si>
  <si>
    <t>Contact:</t>
  </si>
  <si>
    <t>Put date in below &amp; "Valid Until" date will automatically update</t>
  </si>
  <si>
    <t xml:space="preserve">Origin: </t>
  </si>
  <si>
    <t>Specific location</t>
  </si>
  <si>
    <r>
      <rPr>
        <b/>
        <sz val="9"/>
        <color theme="1"/>
        <rFont val="Calibri"/>
        <family val="2"/>
        <scheme val="minor"/>
      </rPr>
      <t>Depart date</t>
    </r>
    <r>
      <rPr>
        <sz val="9"/>
        <color theme="1"/>
        <rFont val="Calibri"/>
        <family val="2"/>
        <scheme val="minor"/>
      </rPr>
      <t>:</t>
    </r>
  </si>
  <si>
    <t>TAB To each designated info needed</t>
  </si>
  <si>
    <t>Fill out ENTIRE Form ABOVE with as much of the information requested as possible. 
Once filled out and sent to us, we will quote the approriate pricing and email quote back to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</si>
</sst>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2" formatCode="_(&quot;$&quot;* #,##0_);_(&quot;$&quot;* \(#,##0\);_(&quot;$&quot;* &quot;-&quot;_);_(@_)"/>
    <numFmt numFmtId="44" formatCode="_(&quot;$&quot;* #,##0.00_);_(&quot;$&quot;* \(#,##0.00\);_(&quot;$&quot;* &quot;-&quot;??_);_(@_)"/>
    <numFmt numFmtId="164" formatCode="[&lt;=9999999]###\-####;\(###\)\ ###\-####"/>
    <numFmt numFmtId="165" formatCode="m/d/yy;@"/>
    <numFmt numFmtId="166" formatCode="[$-409]h:mm\ AM/PM;@"/>
    <numFmt numFmtId="167" formatCode="00000"/>
  </numFmts>
  <fonts count="28" x14ac:knownFonts="1">
    <font>
      <sz val="11"/>
      <color theme="1"/>
      <name val="Calibri"/>
      <family val="2"/>
      <scheme val="minor"/>
    </font>
    <font>
      <sz val="9"/>
      <color theme="1"/>
      <name val="Calibri"/>
      <family val="2"/>
      <scheme val="minor"/>
    </font>
    <font>
      <sz val="11"/>
      <color theme="1"/>
      <name val="Algerian"/>
      <family val="5"/>
    </font>
    <font>
      <sz val="8"/>
      <color rgb="FFC00000"/>
      <name val="Lucida Calligraphy"/>
      <family val="4"/>
    </font>
    <font>
      <b/>
      <i/>
      <sz val="11"/>
      <color theme="7" tint="-0.499984740745262"/>
      <name val="Franklin Gothic Heavy"/>
      <family val="2"/>
    </font>
    <font>
      <sz val="8"/>
      <color theme="3"/>
      <name val="Calibri"/>
      <family val="2"/>
      <scheme val="minor"/>
    </font>
    <font>
      <u/>
      <sz val="8"/>
      <color theme="3"/>
      <name val="Calibri"/>
      <family val="2"/>
      <scheme val="minor"/>
    </font>
    <font>
      <b/>
      <sz val="11"/>
      <color theme="1"/>
      <name val="Calibri"/>
      <family val="2"/>
      <scheme val="minor"/>
    </font>
    <font>
      <sz val="20"/>
      <color theme="1"/>
      <name val="Algerian"/>
      <family val="5"/>
    </font>
    <font>
      <b/>
      <sz val="18"/>
      <color theme="1"/>
      <name val="Lucida Calligraphy"/>
      <family val="4"/>
    </font>
    <font>
      <b/>
      <sz val="9"/>
      <color theme="3"/>
      <name val="Lucida Handwriting"/>
      <family val="4"/>
    </font>
    <font>
      <b/>
      <sz val="9"/>
      <color theme="3"/>
      <name val="Lucida Sans"/>
      <family val="2"/>
    </font>
    <font>
      <b/>
      <sz val="11"/>
      <color theme="3"/>
      <name val="Lucida Sans"/>
      <family val="2"/>
    </font>
    <font>
      <b/>
      <sz val="8"/>
      <color rgb="FFFF0000"/>
      <name val="Lucida Calligraphy"/>
      <family val="4"/>
    </font>
    <font>
      <b/>
      <i/>
      <sz val="28"/>
      <color rgb="FF002060"/>
      <name val="Calibri"/>
      <family val="2"/>
      <scheme val="minor"/>
    </font>
    <font>
      <sz val="9"/>
      <name val="Calibri"/>
      <family val="2"/>
      <scheme val="minor"/>
    </font>
    <font>
      <sz val="11"/>
      <name val="Calibri"/>
      <family val="2"/>
      <scheme val="minor"/>
    </font>
    <font>
      <sz val="8"/>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9"/>
      <color theme="0" tint="-4.9989318521683403E-2"/>
      <name val="Calibri"/>
      <family val="2"/>
      <scheme val="minor"/>
    </font>
    <font>
      <b/>
      <sz val="9"/>
      <color theme="1"/>
      <name val="Calibri"/>
      <family val="2"/>
      <scheme val="minor"/>
    </font>
    <font>
      <b/>
      <sz val="8.5"/>
      <color theme="1"/>
      <name val="Calibri"/>
      <family val="2"/>
      <scheme val="minor"/>
    </font>
    <font>
      <b/>
      <sz val="10"/>
      <color rgb="FF0070C0"/>
      <name val="Calibri"/>
      <family val="2"/>
      <scheme val="minor"/>
    </font>
    <font>
      <sz val="8"/>
      <color rgb="FF0070C0"/>
      <name val="Calibri"/>
      <family val="2"/>
      <scheme val="minor"/>
    </font>
    <font>
      <sz val="7"/>
      <color rgb="FF0070C0"/>
      <name val="Calibri"/>
      <family val="2"/>
      <scheme val="minor"/>
    </font>
    <font>
      <sz val="6"/>
      <color rgb="FF0070C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1" fillId="0" borderId="1" xfId="0" applyFont="1" applyBorder="1" applyProtection="1">
      <protection locked="0"/>
    </xf>
    <xf numFmtId="0" fontId="0" fillId="0" borderId="0" xfId="0" applyProtection="1"/>
    <xf numFmtId="0" fontId="0" fillId="0" borderId="0" xfId="0" applyAlignment="1" applyProtection="1"/>
    <xf numFmtId="0" fontId="1" fillId="0" borderId="0" xfId="0" applyFont="1" applyAlignment="1" applyProtection="1">
      <alignment horizontal="center" vertical="center"/>
    </xf>
    <xf numFmtId="0" fontId="0" fillId="0" borderId="0" xfId="0" applyAlignment="1" applyProtection="1">
      <alignment horizontal="center"/>
    </xf>
    <xf numFmtId="0" fontId="1" fillId="0" borderId="0" xfId="0" applyFont="1" applyProtection="1"/>
    <xf numFmtId="0" fontId="2" fillId="0" borderId="0" xfId="0" applyFont="1" applyAlignment="1" applyProtection="1">
      <alignment horizontal="center"/>
    </xf>
    <xf numFmtId="0" fontId="1" fillId="0" borderId="0" xfId="0" applyFont="1" applyBorder="1" applyProtection="1"/>
    <xf numFmtId="165" fontId="1" fillId="0" borderId="1" xfId="0" applyNumberFormat="1" applyFont="1" applyBorder="1" applyProtection="1"/>
    <xf numFmtId="0" fontId="0" fillId="0" borderId="0" xfId="0" applyBorder="1" applyProtection="1"/>
    <xf numFmtId="0" fontId="3" fillId="0" borderId="0" xfId="0" applyFont="1" applyAlignment="1" applyProtection="1">
      <alignment horizontal="center" vertical="center"/>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5" fillId="0" borderId="0" xfId="0" applyFont="1" applyBorder="1" applyProtection="1"/>
    <xf numFmtId="0" fontId="15" fillId="0" borderId="0" xfId="0" applyFont="1" applyProtection="1"/>
    <xf numFmtId="44" fontId="15" fillId="0" borderId="0" xfId="0" applyNumberFormat="1" applyFont="1" applyBorder="1" applyProtection="1"/>
    <xf numFmtId="44" fontId="15" fillId="0" borderId="0" xfId="0" applyNumberFormat="1" applyFont="1" applyProtection="1"/>
    <xf numFmtId="0" fontId="15" fillId="0" borderId="0" xfId="0" applyFont="1" applyAlignment="1" applyProtection="1">
      <alignment horizontal="center"/>
    </xf>
    <xf numFmtId="0" fontId="15" fillId="0" borderId="0" xfId="0" applyFont="1" applyAlignment="1" applyProtection="1">
      <alignment horizontal="right"/>
    </xf>
    <xf numFmtId="0" fontId="17" fillId="0" borderId="0" xfId="0" applyFont="1" applyProtection="1"/>
    <xf numFmtId="44" fontId="15" fillId="0" borderId="4" xfId="0" applyNumberFormat="1" applyFont="1" applyBorder="1" applyProtection="1"/>
    <xf numFmtId="1" fontId="1" fillId="0" borderId="2" xfId="0" applyNumberFormat="1" applyFont="1" applyBorder="1" applyAlignment="1" applyProtection="1">
      <alignment horizontal="center"/>
      <protection locked="0"/>
    </xf>
    <xf numFmtId="0" fontId="1" fillId="0" borderId="0" xfId="0" applyFont="1" applyBorder="1" applyAlignment="1" applyProtection="1">
      <alignment horizontal="right"/>
    </xf>
    <xf numFmtId="166" fontId="1" fillId="0" borderId="1" xfId="0" applyNumberFormat="1" applyFont="1" applyBorder="1" applyAlignment="1" applyProtection="1">
      <alignment horizontal="center"/>
      <protection locked="0"/>
    </xf>
    <xf numFmtId="166" fontId="1" fillId="0" borderId="2" xfId="0" applyNumberFormat="1" applyFont="1" applyBorder="1" applyAlignment="1" applyProtection="1">
      <alignment horizontal="center"/>
      <protection locked="0"/>
    </xf>
    <xf numFmtId="18" fontId="1" fillId="0" borderId="1" xfId="0" applyNumberFormat="1" applyFont="1" applyBorder="1" applyAlignment="1" applyProtection="1">
      <alignment horizontal="center"/>
      <protection locked="0"/>
    </xf>
    <xf numFmtId="18" fontId="1" fillId="0" borderId="1" xfId="0" applyNumberFormat="1" applyFont="1" applyBorder="1" applyAlignment="1" applyProtection="1">
      <protection locked="0"/>
    </xf>
    <xf numFmtId="0" fontId="1" fillId="0" borderId="0" xfId="0" applyFont="1" applyBorder="1" applyAlignment="1" applyProtection="1">
      <alignment horizontal="left"/>
    </xf>
    <xf numFmtId="0" fontId="1" fillId="0" borderId="2" xfId="0" applyFont="1" applyBorder="1" applyAlignment="1" applyProtection="1">
      <alignment horizontal="center"/>
      <protection locked="0"/>
    </xf>
    <xf numFmtId="0" fontId="1" fillId="0" borderId="0" xfId="0" applyFont="1" applyBorder="1" applyAlignment="1" applyProtection="1">
      <alignment horizontal="right"/>
    </xf>
    <xf numFmtId="164" fontId="1" fillId="0" borderId="0" xfId="0" applyNumberFormat="1" applyFont="1" applyBorder="1" applyAlignment="1" applyProtection="1">
      <alignment horizontal="right"/>
    </xf>
    <xf numFmtId="167" fontId="1" fillId="0" borderId="1" xfId="0" applyNumberFormat="1" applyFont="1" applyBorder="1" applyAlignment="1" applyProtection="1">
      <alignment horizontal="center"/>
      <protection locked="0"/>
    </xf>
    <xf numFmtId="8" fontId="21" fillId="0" borderId="0" xfId="0" applyNumberFormat="1" applyFont="1" applyBorder="1" applyProtection="1"/>
    <xf numFmtId="0" fontId="21" fillId="0" borderId="0" xfId="0" applyFont="1" applyProtection="1"/>
    <xf numFmtId="8" fontId="21" fillId="0" borderId="0" xfId="0" applyNumberFormat="1" applyFont="1" applyProtection="1"/>
    <xf numFmtId="0" fontId="1" fillId="0" borderId="0" xfId="0" applyFont="1" applyAlignment="1" applyProtection="1">
      <alignment horizontal="center"/>
    </xf>
    <xf numFmtId="0" fontId="15" fillId="0" borderId="3" xfId="0" applyFont="1" applyBorder="1" applyAlignment="1" applyProtection="1">
      <alignment horizontal="center"/>
    </xf>
    <xf numFmtId="0" fontId="0" fillId="0" borderId="0" xfId="0" applyFont="1" applyBorder="1" applyAlignment="1" applyProtection="1">
      <alignment horizontal="center"/>
    </xf>
    <xf numFmtId="0" fontId="15" fillId="0" borderId="5" xfId="0" applyFont="1" applyBorder="1" applyAlignment="1" applyProtection="1">
      <alignment horizontal="center"/>
    </xf>
    <xf numFmtId="0" fontId="6" fillId="0" borderId="0" xfId="0" applyFont="1" applyAlignment="1" applyProtection="1">
      <alignment horizontal="center"/>
    </xf>
    <xf numFmtId="0" fontId="1" fillId="0" borderId="0" xfId="0" applyFont="1" applyAlignment="1" applyProtection="1">
      <alignment horizontal="center"/>
    </xf>
    <xf numFmtId="42" fontId="20" fillId="0" borderId="6" xfId="0" applyNumberFormat="1" applyFont="1" applyBorder="1" applyAlignment="1" applyProtection="1">
      <alignment horizontal="center"/>
    </xf>
    <xf numFmtId="42" fontId="20" fillId="0" borderId="7" xfId="0" applyNumberFormat="1" applyFont="1" applyBorder="1" applyAlignment="1" applyProtection="1">
      <alignment horizontal="center"/>
    </xf>
    <xf numFmtId="42" fontId="20" fillId="0" borderId="8" xfId="0" applyNumberFormat="1" applyFont="1" applyBorder="1" applyAlignment="1" applyProtection="1">
      <alignment horizontal="center"/>
    </xf>
    <xf numFmtId="0" fontId="7" fillId="0" borderId="0" xfId="0" applyFont="1" applyBorder="1" applyAlignment="1" applyProtection="1">
      <alignment horizont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14" fillId="0" borderId="0" xfId="0" applyFont="1" applyAlignment="1" applyProtection="1">
      <alignment horizontal="center" vertical="center"/>
    </xf>
    <xf numFmtId="0" fontId="10" fillId="0" borderId="0" xfId="0" applyFont="1" applyAlignment="1" applyProtection="1">
      <alignment horizontal="righ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8" fillId="0" borderId="0" xfId="0" applyFont="1" applyBorder="1" applyAlignment="1" applyProtection="1">
      <alignment horizontal="center"/>
    </xf>
    <xf numFmtId="0" fontId="4" fillId="0" borderId="0" xfId="0" applyFont="1" applyAlignment="1" applyProtection="1">
      <alignment horizontal="center" vertical="center"/>
    </xf>
    <xf numFmtId="0" fontId="1" fillId="0" borderId="2" xfId="0" applyFont="1" applyBorder="1" applyAlignment="1" applyProtection="1">
      <alignment horizontal="center"/>
      <protection locked="0"/>
    </xf>
    <xf numFmtId="0" fontId="1" fillId="0" borderId="0" xfId="0" applyFont="1" applyBorder="1" applyAlignment="1" applyProtection="1">
      <alignment horizontal="left"/>
    </xf>
    <xf numFmtId="0" fontId="19" fillId="0" borderId="0" xfId="0" applyFont="1" applyBorder="1" applyAlignment="1" applyProtection="1">
      <alignment horizontal="center" wrapText="1"/>
    </xf>
    <xf numFmtId="0" fontId="19" fillId="0" borderId="0" xfId="0" applyFont="1" applyBorder="1" applyAlignment="1" applyProtection="1">
      <alignment horizontal="center"/>
    </xf>
    <xf numFmtId="42" fontId="19" fillId="0" borderId="0" xfId="0" applyNumberFormat="1" applyFont="1" applyBorder="1" applyAlignment="1" applyProtection="1">
      <alignment horizontal="center"/>
    </xf>
    <xf numFmtId="42" fontId="19" fillId="0" borderId="3" xfId="0" applyNumberFormat="1" applyFont="1" applyBorder="1" applyAlignment="1" applyProtection="1">
      <alignment horizontal="center"/>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1" xfId="0" applyFont="1" applyBorder="1" applyAlignment="1" applyProtection="1">
      <alignment horizontal="center"/>
      <protection locked="0"/>
    </xf>
    <xf numFmtId="14" fontId="1" fillId="0" borderId="1" xfId="0" applyNumberFormat="1" applyFont="1" applyBorder="1" applyAlignment="1" applyProtection="1">
      <alignment horizontal="center"/>
      <protection locked="0"/>
    </xf>
    <xf numFmtId="0" fontId="0" fillId="0" borderId="0" xfId="0" applyAlignment="1" applyProtection="1">
      <alignment horizontal="center"/>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9" fillId="0" borderId="0" xfId="0" applyFont="1" applyAlignment="1" applyProtection="1">
      <alignment horizontal="center" vertical="center"/>
    </xf>
    <xf numFmtId="0" fontId="8" fillId="0" borderId="0" xfId="0" applyFont="1" applyAlignment="1" applyProtection="1">
      <alignment horizontal="center"/>
    </xf>
    <xf numFmtId="0" fontId="1" fillId="0" borderId="0" xfId="0" applyFont="1" applyBorder="1" applyAlignment="1" applyProtection="1">
      <alignment horizontal="right"/>
    </xf>
    <xf numFmtId="0" fontId="1" fillId="0" borderId="0" xfId="0" applyFont="1" applyBorder="1" applyAlignment="1" applyProtection="1">
      <alignment horizontal="center"/>
    </xf>
    <xf numFmtId="164" fontId="1" fillId="0" borderId="1" xfId="0" applyNumberFormat="1" applyFont="1" applyBorder="1" applyAlignment="1" applyProtection="1">
      <alignment horizontal="center"/>
      <protection locked="0"/>
    </xf>
    <xf numFmtId="164" fontId="1" fillId="0" borderId="2" xfId="0" applyNumberFormat="1" applyFont="1" applyBorder="1" applyAlignment="1" applyProtection="1">
      <alignment horizontal="center"/>
      <protection locked="0"/>
    </xf>
    <xf numFmtId="0" fontId="1" fillId="0" borderId="1" xfId="0" applyNumberFormat="1" applyFont="1" applyBorder="1" applyAlignment="1" applyProtection="1">
      <alignment horizontal="center"/>
      <protection locked="0"/>
    </xf>
    <xf numFmtId="0" fontId="15" fillId="0" borderId="0" xfId="0" applyFont="1" applyBorder="1" applyAlignment="1" applyProtection="1">
      <alignment horizontal="center"/>
    </xf>
    <xf numFmtId="0" fontId="16" fillId="0" borderId="0" xfId="0" applyFont="1" applyProtection="1"/>
    <xf numFmtId="0" fontId="22" fillId="0" borderId="0" xfId="0" applyFont="1" applyBorder="1" applyAlignment="1" applyProtection="1">
      <alignment horizontal="right"/>
    </xf>
    <xf numFmtId="0" fontId="22" fillId="0" borderId="0" xfId="0" applyFont="1" applyBorder="1" applyAlignment="1" applyProtection="1">
      <alignment horizontal="left"/>
    </xf>
    <xf numFmtId="0" fontId="22" fillId="0" borderId="0" xfId="0" applyFont="1" applyProtection="1"/>
    <xf numFmtId="0" fontId="22" fillId="0" borderId="0" xfId="0" applyFont="1" applyBorder="1" applyAlignment="1" applyProtection="1"/>
    <xf numFmtId="0" fontId="22" fillId="0" borderId="0" xfId="0" applyFont="1" applyBorder="1" applyProtection="1"/>
    <xf numFmtId="0" fontId="22" fillId="0" borderId="0" xfId="0" applyFont="1" applyBorder="1" applyAlignment="1" applyProtection="1">
      <alignment horizontal="center"/>
    </xf>
    <xf numFmtId="0" fontId="22" fillId="0" borderId="0" xfId="0" applyFont="1" applyAlignment="1" applyProtection="1">
      <alignment horizontal="center"/>
    </xf>
    <xf numFmtId="0" fontId="23" fillId="0" borderId="0" xfId="0" applyFont="1" applyBorder="1" applyAlignment="1" applyProtection="1">
      <alignment horizontal="right"/>
    </xf>
    <xf numFmtId="0" fontId="23" fillId="0" borderId="0" xfId="0" applyFont="1" applyBorder="1" applyAlignment="1" applyProtection="1">
      <alignment horizontal="left"/>
    </xf>
    <xf numFmtId="0" fontId="24" fillId="0" borderId="9"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5" fillId="0" borderId="0" xfId="0" applyFont="1" applyAlignment="1" applyProtection="1">
      <alignment horizontal="center"/>
    </xf>
    <xf numFmtId="0" fontId="26" fillId="0" borderId="0" xfId="0" applyFont="1" applyAlignment="1" applyProtection="1">
      <alignment horizontal="left"/>
    </xf>
    <xf numFmtId="0" fontId="27" fillId="0" borderId="10"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175260</xdr:colOff>
      <xdr:row>0</xdr:row>
      <xdr:rowOff>22861</xdr:rowOff>
    </xdr:from>
    <xdr:to>
      <xdr:col>6</xdr:col>
      <xdr:colOff>453389</xdr:colOff>
      <xdr:row>3</xdr:row>
      <xdr:rowOff>160020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420" y="22861"/>
          <a:ext cx="1958339" cy="685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zoomScaleNormal="100" workbookViewId="0">
      <selection activeCell="C10" sqref="C10"/>
    </sheetView>
  </sheetViews>
  <sheetFormatPr defaultRowHeight="15" x14ac:dyDescent="0.25"/>
  <cols>
    <col min="6" max="6" width="9.42578125" customWidth="1"/>
    <col min="7" max="9" width="10.140625" customWidth="1"/>
  </cols>
  <sheetData>
    <row r="1" spans="1:9" x14ac:dyDescent="0.25">
      <c r="A1" s="2"/>
      <c r="B1" s="2"/>
      <c r="C1" s="3"/>
      <c r="D1" s="64"/>
      <c r="E1" s="64"/>
      <c r="F1" s="64"/>
      <c r="G1" s="64"/>
      <c r="H1" s="2"/>
      <c r="I1" s="2"/>
    </row>
    <row r="2" spans="1:9" x14ac:dyDescent="0.25">
      <c r="A2" s="2"/>
      <c r="B2" s="65" t="s">
        <v>1</v>
      </c>
      <c r="C2" s="66"/>
      <c r="D2" s="64"/>
      <c r="E2" s="64"/>
      <c r="F2" s="64"/>
      <c r="G2" s="64"/>
      <c r="H2" s="65" t="s">
        <v>2</v>
      </c>
      <c r="I2" s="66"/>
    </row>
    <row r="3" spans="1:9" x14ac:dyDescent="0.25">
      <c r="A3" s="2"/>
      <c r="B3" s="66"/>
      <c r="C3" s="66"/>
      <c r="D3" s="64"/>
      <c r="E3" s="64"/>
      <c r="F3" s="64"/>
      <c r="G3" s="64"/>
      <c r="H3" s="66"/>
      <c r="I3" s="66"/>
    </row>
    <row r="4" spans="1:9" x14ac:dyDescent="0.25">
      <c r="A4" s="4"/>
      <c r="B4" s="4"/>
      <c r="C4" s="5"/>
      <c r="D4" s="64"/>
      <c r="E4" s="64"/>
      <c r="F4" s="64"/>
      <c r="G4" s="64"/>
      <c r="H4" s="4"/>
      <c r="I4" s="4"/>
    </row>
    <row r="5" spans="1:9" ht="12" customHeight="1" x14ac:dyDescent="0.25">
      <c r="A5" s="2"/>
      <c r="B5" s="6"/>
      <c r="C5" s="6"/>
      <c r="D5" s="6"/>
      <c r="E5" s="6"/>
      <c r="F5" s="6"/>
      <c r="G5" s="6"/>
      <c r="H5" s="6"/>
      <c r="I5" s="6"/>
    </row>
    <row r="6" spans="1:9" ht="22.15" customHeight="1" x14ac:dyDescent="0.25">
      <c r="A6" s="2"/>
      <c r="B6" s="2"/>
      <c r="C6" s="2"/>
      <c r="D6" s="67" t="s">
        <v>0</v>
      </c>
      <c r="E6" s="67"/>
      <c r="F6" s="67"/>
      <c r="G6" s="67"/>
      <c r="H6" s="2"/>
      <c r="I6" s="2"/>
    </row>
    <row r="7" spans="1:9" x14ac:dyDescent="0.25">
      <c r="A7" s="2"/>
      <c r="B7" s="6"/>
      <c r="C7" s="6"/>
      <c r="D7" s="6"/>
      <c r="E7" s="6"/>
      <c r="F7" s="6"/>
      <c r="G7" s="6"/>
      <c r="H7" s="6"/>
      <c r="I7" s="6"/>
    </row>
    <row r="8" spans="1:9" ht="22.15" customHeight="1" x14ac:dyDescent="0.45">
      <c r="A8" s="2"/>
      <c r="B8" s="2"/>
      <c r="C8" s="2"/>
      <c r="D8" s="68" t="s">
        <v>3</v>
      </c>
      <c r="E8" s="68"/>
      <c r="F8" s="68"/>
      <c r="G8" s="68"/>
      <c r="H8" s="2"/>
      <c r="I8" s="2"/>
    </row>
    <row r="9" spans="1:9" ht="12" customHeight="1" x14ac:dyDescent="0.25">
      <c r="A9" s="2"/>
      <c r="B9" s="87" t="s">
        <v>62</v>
      </c>
      <c r="C9" s="87"/>
      <c r="D9" s="87"/>
      <c r="E9" s="7"/>
      <c r="F9" s="88" t="s">
        <v>58</v>
      </c>
      <c r="G9" s="88"/>
      <c r="H9" s="88"/>
      <c r="I9" s="88"/>
    </row>
    <row r="10" spans="1:9" ht="15" customHeight="1" x14ac:dyDescent="0.25">
      <c r="A10" s="8"/>
      <c r="B10" s="8" t="s">
        <v>13</v>
      </c>
      <c r="C10" s="1"/>
      <c r="D10" s="2"/>
      <c r="E10" s="30" t="s">
        <v>12</v>
      </c>
      <c r="F10" s="63"/>
      <c r="G10" s="63"/>
      <c r="H10" s="8" t="s">
        <v>11</v>
      </c>
      <c r="I10" s="9">
        <f>F10+180</f>
        <v>180</v>
      </c>
    </row>
    <row r="11" spans="1:9" ht="15" customHeight="1" x14ac:dyDescent="0.25">
      <c r="A11" s="8"/>
      <c r="B11" s="83" t="s">
        <v>14</v>
      </c>
      <c r="C11" s="62"/>
      <c r="D11" s="62"/>
      <c r="E11" s="62"/>
      <c r="F11" s="30" t="s">
        <v>15</v>
      </c>
      <c r="G11" s="62"/>
      <c r="H11" s="62"/>
      <c r="I11" s="62"/>
    </row>
    <row r="12" spans="1:9" ht="15" customHeight="1" x14ac:dyDescent="0.25">
      <c r="A12" s="8"/>
      <c r="B12" s="30" t="s">
        <v>16</v>
      </c>
      <c r="C12" s="54"/>
      <c r="D12" s="54"/>
      <c r="E12" s="54"/>
      <c r="F12" s="30" t="s">
        <v>17</v>
      </c>
      <c r="G12" s="29"/>
      <c r="H12" s="31" t="s">
        <v>53</v>
      </c>
      <c r="I12" s="32"/>
    </row>
    <row r="13" spans="1:9" ht="15" customHeight="1" x14ac:dyDescent="0.25">
      <c r="A13" s="8"/>
      <c r="B13" s="77" t="s">
        <v>57</v>
      </c>
      <c r="C13" s="72"/>
      <c r="D13" s="72"/>
      <c r="E13" s="72"/>
      <c r="F13" s="81" t="s">
        <v>54</v>
      </c>
      <c r="G13" s="71"/>
      <c r="H13" s="71"/>
      <c r="I13" s="71"/>
    </row>
    <row r="14" spans="1:9" ht="15" customHeight="1" x14ac:dyDescent="0.25">
      <c r="A14" s="8"/>
      <c r="B14" s="28" t="s">
        <v>55</v>
      </c>
      <c r="C14" s="72"/>
      <c r="D14" s="72"/>
      <c r="E14" s="72"/>
      <c r="F14" s="81" t="s">
        <v>18</v>
      </c>
      <c r="G14" s="73"/>
      <c r="H14" s="73"/>
      <c r="I14" s="73"/>
    </row>
    <row r="15" spans="1:9" ht="12" customHeight="1" x14ac:dyDescent="0.25">
      <c r="A15" s="8"/>
      <c r="B15" s="8"/>
      <c r="C15" s="8"/>
      <c r="D15" s="8"/>
      <c r="E15" s="8"/>
      <c r="F15" s="8"/>
      <c r="G15" s="8"/>
      <c r="H15" s="6"/>
      <c r="I15" s="6"/>
    </row>
    <row r="16" spans="1:9" x14ac:dyDescent="0.25">
      <c r="A16" s="8"/>
      <c r="B16" s="77" t="s">
        <v>59</v>
      </c>
      <c r="C16" s="62"/>
      <c r="D16" s="62"/>
      <c r="E16" s="62"/>
      <c r="F16" s="62"/>
      <c r="G16" s="6" t="s">
        <v>61</v>
      </c>
      <c r="H16" s="63"/>
      <c r="I16" s="63"/>
    </row>
    <row r="17" spans="1:9" x14ac:dyDescent="0.25">
      <c r="A17" s="8"/>
      <c r="B17" s="76" t="s">
        <v>25</v>
      </c>
      <c r="C17" s="89" t="s">
        <v>60</v>
      </c>
      <c r="D17" s="62"/>
      <c r="E17" s="62"/>
      <c r="F17" s="62"/>
      <c r="G17" s="62"/>
      <c r="H17" s="78" t="s">
        <v>47</v>
      </c>
      <c r="I17" s="24"/>
    </row>
    <row r="18" spans="1:9" x14ac:dyDescent="0.25">
      <c r="A18" s="8"/>
      <c r="B18" s="23" t="s">
        <v>15</v>
      </c>
      <c r="C18" s="54"/>
      <c r="D18" s="54"/>
      <c r="E18" s="54"/>
      <c r="F18" s="54"/>
      <c r="G18" s="54"/>
      <c r="H18" s="6" t="s">
        <v>50</v>
      </c>
      <c r="I18" s="25"/>
    </row>
    <row r="19" spans="1:9" x14ac:dyDescent="0.25">
      <c r="A19" s="8"/>
      <c r="B19" s="69" t="s">
        <v>26</v>
      </c>
      <c r="C19" s="69"/>
      <c r="D19" s="54"/>
      <c r="E19" s="54"/>
      <c r="F19" s="54"/>
      <c r="G19" s="54"/>
      <c r="H19" s="79" t="s">
        <v>46</v>
      </c>
      <c r="I19" s="26"/>
    </row>
    <row r="20" spans="1:9" x14ac:dyDescent="0.25">
      <c r="A20" s="8"/>
      <c r="B20" s="76" t="s">
        <v>19</v>
      </c>
      <c r="C20" s="54"/>
      <c r="D20" s="54"/>
      <c r="E20" s="54"/>
      <c r="F20" s="54"/>
      <c r="G20" s="80" t="s">
        <v>20</v>
      </c>
      <c r="H20" s="63"/>
      <c r="I20" s="63"/>
    </row>
    <row r="21" spans="1:9" x14ac:dyDescent="0.25">
      <c r="A21" s="8"/>
      <c r="B21" s="55" t="s">
        <v>26</v>
      </c>
      <c r="C21" s="55"/>
      <c r="D21" s="54"/>
      <c r="E21" s="54"/>
      <c r="F21" s="54"/>
      <c r="G21" s="84" t="s">
        <v>51</v>
      </c>
      <c r="H21" s="84"/>
      <c r="I21" s="27"/>
    </row>
    <row r="22" spans="1:9" x14ac:dyDescent="0.25">
      <c r="A22" s="8"/>
      <c r="B22" s="76" t="s">
        <v>21</v>
      </c>
      <c r="C22" s="12"/>
      <c r="D22" s="80" t="s">
        <v>22</v>
      </c>
      <c r="E22" s="22"/>
      <c r="F22" s="81" t="s">
        <v>23</v>
      </c>
      <c r="G22" s="12"/>
      <c r="H22" s="82" t="s">
        <v>24</v>
      </c>
      <c r="I22" s="13"/>
    </row>
    <row r="23" spans="1:9" x14ac:dyDescent="0.25">
      <c r="A23" s="10"/>
      <c r="B23" s="70" t="s">
        <v>56</v>
      </c>
      <c r="C23" s="70"/>
      <c r="D23" s="70"/>
      <c r="E23" s="70"/>
      <c r="F23" s="70"/>
      <c r="G23" s="62"/>
      <c r="H23" s="62"/>
      <c r="I23" s="62"/>
    </row>
    <row r="24" spans="1:9" x14ac:dyDescent="0.25">
      <c r="A24" s="8"/>
      <c r="B24" s="60"/>
      <c r="C24" s="60"/>
      <c r="D24" s="60"/>
      <c r="E24" s="60"/>
      <c r="F24" s="60"/>
      <c r="G24" s="60"/>
      <c r="H24" s="60"/>
      <c r="I24" s="60"/>
    </row>
    <row r="25" spans="1:9" ht="15" customHeight="1" x14ac:dyDescent="0.25">
      <c r="A25" s="8"/>
      <c r="B25" s="61"/>
      <c r="C25" s="61"/>
      <c r="D25" s="61"/>
      <c r="E25" s="61"/>
      <c r="F25" s="61"/>
      <c r="G25" s="61"/>
      <c r="H25" s="61"/>
      <c r="I25" s="61"/>
    </row>
    <row r="26" spans="1:9" ht="15" customHeight="1" x14ac:dyDescent="0.25">
      <c r="A26" s="8"/>
      <c r="B26" s="85" t="s">
        <v>63</v>
      </c>
      <c r="C26" s="85"/>
      <c r="D26" s="85"/>
      <c r="E26" s="85"/>
      <c r="F26" s="85"/>
      <c r="G26" s="85"/>
      <c r="H26" s="85"/>
      <c r="I26" s="85"/>
    </row>
    <row r="27" spans="1:9" ht="15" customHeight="1" x14ac:dyDescent="0.25">
      <c r="A27" s="8"/>
      <c r="B27" s="86"/>
      <c r="C27" s="86"/>
      <c r="D27" s="86"/>
      <c r="E27" s="86"/>
      <c r="F27" s="86"/>
      <c r="G27" s="86"/>
      <c r="H27" s="86"/>
      <c r="I27" s="86"/>
    </row>
    <row r="28" spans="1:9" ht="18.75" x14ac:dyDescent="0.3">
      <c r="A28" s="8"/>
      <c r="B28" s="56" t="s">
        <v>27</v>
      </c>
      <c r="C28" s="58">
        <f>IF(G58&gt;G70,G58,G70)</f>
        <v>0</v>
      </c>
      <c r="D28" s="58"/>
      <c r="E28" s="58"/>
      <c r="F28" s="58"/>
      <c r="G28" s="52" t="s">
        <v>49</v>
      </c>
      <c r="H28" s="52"/>
      <c r="I28" s="52"/>
    </row>
    <row r="29" spans="1:9" ht="15.75" thickBot="1" x14ac:dyDescent="0.3">
      <c r="A29" s="8"/>
      <c r="B29" s="57"/>
      <c r="C29" s="59"/>
      <c r="D29" s="59"/>
      <c r="E29" s="59"/>
      <c r="F29" s="59"/>
      <c r="G29" s="45" t="s">
        <v>28</v>
      </c>
      <c r="H29" s="45"/>
      <c r="I29" s="45"/>
    </row>
    <row r="30" spans="1:9" ht="12" customHeight="1" thickBot="1" x14ac:dyDescent="0.3">
      <c r="A30" s="10"/>
      <c r="B30" s="8"/>
      <c r="C30" s="8"/>
      <c r="D30" s="8"/>
      <c r="E30" s="8"/>
      <c r="F30" s="8"/>
      <c r="G30" s="8"/>
      <c r="H30" s="6"/>
      <c r="I30" s="6"/>
    </row>
    <row r="31" spans="1:9" ht="24" customHeight="1" thickBot="1" x14ac:dyDescent="0.4">
      <c r="A31" s="10"/>
      <c r="B31" s="38" t="s">
        <v>48</v>
      </c>
      <c r="C31" s="38"/>
      <c r="D31" s="42">
        <f>C28*C22</f>
        <v>0</v>
      </c>
      <c r="E31" s="43"/>
      <c r="F31" s="44"/>
      <c r="G31" s="45" t="s">
        <v>28</v>
      </c>
      <c r="H31" s="45"/>
      <c r="I31" s="45"/>
    </row>
    <row r="32" spans="1:9" x14ac:dyDescent="0.25">
      <c r="A32" s="10"/>
    </row>
    <row r="33" spans="1:10" x14ac:dyDescent="0.25">
      <c r="A33" s="2"/>
      <c r="B33" s="47" t="s">
        <v>4</v>
      </c>
      <c r="C33" s="47"/>
      <c r="D33" s="47"/>
      <c r="E33" s="47"/>
      <c r="F33" s="47"/>
      <c r="G33" s="47"/>
      <c r="H33" s="47"/>
      <c r="I33" s="47"/>
    </row>
    <row r="34" spans="1:10" x14ac:dyDescent="0.25">
      <c r="A34" s="2"/>
      <c r="B34" s="47" t="s">
        <v>39</v>
      </c>
      <c r="C34" s="47"/>
      <c r="D34" s="47"/>
      <c r="E34" s="47"/>
      <c r="F34" s="47"/>
      <c r="G34" s="47"/>
      <c r="H34" s="47"/>
      <c r="I34" s="47"/>
    </row>
    <row r="35" spans="1:10" ht="12" customHeight="1" x14ac:dyDescent="0.25">
      <c r="A35" s="2"/>
      <c r="B35" s="11"/>
      <c r="C35" s="11"/>
      <c r="D35" s="11"/>
      <c r="E35" s="11"/>
      <c r="F35" s="11"/>
      <c r="G35" s="11"/>
      <c r="H35" s="11"/>
      <c r="I35" s="11"/>
    </row>
    <row r="36" spans="1:10" x14ac:dyDescent="0.25">
      <c r="A36" s="2"/>
      <c r="B36" s="46" t="s">
        <v>40</v>
      </c>
      <c r="C36" s="46"/>
      <c r="D36" s="46"/>
      <c r="E36" s="46"/>
      <c r="F36" s="46"/>
      <c r="G36" s="46"/>
      <c r="H36" s="46"/>
      <c r="I36" s="46"/>
    </row>
    <row r="37" spans="1:10" x14ac:dyDescent="0.25">
      <c r="A37" s="2"/>
      <c r="B37" s="46" t="s">
        <v>41</v>
      </c>
      <c r="C37" s="46"/>
      <c r="D37" s="46"/>
      <c r="E37" s="46"/>
      <c r="F37" s="46"/>
      <c r="G37" s="46"/>
      <c r="H37" s="46"/>
      <c r="I37" s="46"/>
    </row>
    <row r="38" spans="1:10" x14ac:dyDescent="0.25">
      <c r="A38" s="2"/>
      <c r="B38" s="2"/>
      <c r="C38" s="2"/>
      <c r="D38" s="2"/>
      <c r="E38" s="2"/>
      <c r="F38" s="2"/>
      <c r="G38" s="2"/>
      <c r="H38" s="2"/>
      <c r="I38" s="2"/>
    </row>
    <row r="39" spans="1:10" ht="28.9" customHeight="1" x14ac:dyDescent="0.25">
      <c r="A39" s="2"/>
      <c r="B39" s="48" t="s">
        <v>5</v>
      </c>
      <c r="C39" s="48"/>
      <c r="D39" s="48"/>
      <c r="E39" s="48"/>
      <c r="F39" s="48"/>
      <c r="G39" s="48"/>
      <c r="H39" s="48"/>
      <c r="I39" s="48"/>
    </row>
    <row r="40" spans="1:10" ht="12" customHeight="1" x14ac:dyDescent="0.25">
      <c r="A40" s="2"/>
      <c r="B40" s="2"/>
      <c r="C40" s="2"/>
      <c r="D40" s="2"/>
      <c r="E40" s="2"/>
      <c r="F40" s="2"/>
      <c r="G40" s="2"/>
      <c r="H40" s="2"/>
      <c r="I40" s="2"/>
    </row>
    <row r="41" spans="1:10" ht="15.75" x14ac:dyDescent="0.25">
      <c r="A41" s="2"/>
      <c r="B41" s="49" t="s">
        <v>6</v>
      </c>
      <c r="C41" s="49"/>
      <c r="D41" s="50" t="s">
        <v>7</v>
      </c>
      <c r="E41" s="51"/>
      <c r="F41" s="53" t="s">
        <v>8</v>
      </c>
      <c r="G41" s="53"/>
      <c r="H41" s="53"/>
      <c r="I41" s="53"/>
    </row>
    <row r="42" spans="1:10" x14ac:dyDescent="0.25">
      <c r="A42" s="2"/>
      <c r="B42" s="40" t="s">
        <v>9</v>
      </c>
      <c r="C42" s="40"/>
      <c r="D42" s="40"/>
      <c r="E42" s="40"/>
      <c r="F42" s="41" t="s">
        <v>10</v>
      </c>
      <c r="G42" s="41"/>
      <c r="H42" s="41"/>
      <c r="I42" s="41"/>
    </row>
    <row r="43" spans="1:10" x14ac:dyDescent="0.25">
      <c r="A43" s="2"/>
      <c r="B43" s="2"/>
      <c r="C43" s="2"/>
      <c r="D43" s="2"/>
      <c r="E43" s="2"/>
      <c r="F43" s="2"/>
      <c r="G43" s="2"/>
      <c r="H43" s="2"/>
      <c r="I43" s="2"/>
    </row>
    <row r="44" spans="1:10" x14ac:dyDescent="0.25">
      <c r="A44" s="2"/>
      <c r="B44" s="2"/>
      <c r="C44" s="2"/>
      <c r="D44" s="2"/>
      <c r="E44" s="2"/>
      <c r="F44" s="2"/>
      <c r="G44" s="2"/>
      <c r="H44" s="2"/>
      <c r="I44" s="2"/>
    </row>
    <row r="48" spans="1:10" x14ac:dyDescent="0.25">
      <c r="A48" s="2"/>
      <c r="B48" s="2"/>
      <c r="C48" s="2"/>
      <c r="D48" s="2"/>
      <c r="E48" s="2"/>
      <c r="F48" s="2"/>
      <c r="G48" s="2"/>
      <c r="H48" s="2"/>
      <c r="I48" s="2"/>
      <c r="J48" s="2"/>
    </row>
    <row r="49" spans="1:10" ht="15.75" hidden="1" thickBot="1" x14ac:dyDescent="0.3">
      <c r="A49" s="2"/>
      <c r="B49" s="2"/>
      <c r="C49" s="2"/>
      <c r="D49" s="37" t="s">
        <v>29</v>
      </c>
      <c r="E49" s="37"/>
      <c r="F49" s="37"/>
      <c r="G49" s="37"/>
      <c r="H49" s="2"/>
      <c r="I49" s="2"/>
      <c r="J49" s="2"/>
    </row>
    <row r="50" spans="1:10" hidden="1" x14ac:dyDescent="0.25">
      <c r="A50" s="2"/>
      <c r="B50" s="2"/>
      <c r="C50" s="2"/>
      <c r="D50" s="14" t="s">
        <v>30</v>
      </c>
      <c r="E50" s="14" t="s">
        <v>31</v>
      </c>
      <c r="F50" s="14" t="s">
        <v>32</v>
      </c>
      <c r="G50" s="14" t="s">
        <v>33</v>
      </c>
      <c r="H50" s="2"/>
      <c r="I50" s="2"/>
      <c r="J50" s="2"/>
    </row>
    <row r="51" spans="1:10" hidden="1" x14ac:dyDescent="0.25">
      <c r="A51" s="2"/>
      <c r="B51" s="2"/>
      <c r="C51" s="2"/>
      <c r="D51" s="14">
        <v>0</v>
      </c>
      <c r="E51" s="74">
        <v>0</v>
      </c>
      <c r="F51" s="33">
        <v>2.65</v>
      </c>
      <c r="G51" s="16">
        <f>SUM(D51*E51)*F51</f>
        <v>0</v>
      </c>
      <c r="H51" s="2"/>
      <c r="I51" s="2"/>
      <c r="J51" s="2"/>
    </row>
    <row r="52" spans="1:10" hidden="1" x14ac:dyDescent="0.25">
      <c r="A52" s="2"/>
      <c r="B52" s="2"/>
      <c r="C52" s="2"/>
      <c r="D52" s="14" t="s">
        <v>34</v>
      </c>
      <c r="E52" s="14" t="s">
        <v>31</v>
      </c>
      <c r="F52" s="14" t="s">
        <v>32</v>
      </c>
      <c r="G52" s="14" t="s">
        <v>33</v>
      </c>
      <c r="H52" s="2"/>
      <c r="I52" s="2"/>
      <c r="J52" s="2"/>
    </row>
    <row r="53" spans="1:10" hidden="1" x14ac:dyDescent="0.25">
      <c r="A53" s="2"/>
      <c r="B53" s="2"/>
      <c r="C53" s="2"/>
      <c r="D53" s="15">
        <v>0</v>
      </c>
      <c r="E53" s="18">
        <v>0</v>
      </c>
      <c r="F53" s="34">
        <f>IF(E22&gt;40,3.8,3.5)</f>
        <v>3.5</v>
      </c>
      <c r="G53" s="16">
        <f>SUM(D53*E53)*F53</f>
        <v>0</v>
      </c>
      <c r="H53" s="2"/>
      <c r="I53" s="2"/>
      <c r="J53" s="2"/>
    </row>
    <row r="54" spans="1:10" hidden="1" x14ac:dyDescent="0.25">
      <c r="A54" s="2"/>
      <c r="B54" s="2"/>
      <c r="C54" s="2"/>
      <c r="D54" s="20" t="s">
        <v>42</v>
      </c>
      <c r="E54" s="18">
        <v>0</v>
      </c>
      <c r="F54" s="35">
        <v>400</v>
      </c>
      <c r="G54" s="17">
        <f>SUM(E54*F54)</f>
        <v>0</v>
      </c>
      <c r="H54" s="2"/>
      <c r="I54" s="2"/>
      <c r="J54" s="2"/>
    </row>
    <row r="55" spans="1:10" hidden="1" x14ac:dyDescent="0.25">
      <c r="A55" s="2"/>
      <c r="B55" s="2"/>
      <c r="C55" s="2"/>
      <c r="D55" s="6" t="s">
        <v>43</v>
      </c>
      <c r="E55" s="36">
        <v>0</v>
      </c>
      <c r="F55" s="35">
        <v>50</v>
      </c>
      <c r="G55" s="17">
        <f t="shared" ref="G55:G56" si="0">SUM(E55*F55)</f>
        <v>0</v>
      </c>
      <c r="H55" s="2"/>
      <c r="I55" s="2"/>
      <c r="J55" s="2"/>
    </row>
    <row r="56" spans="1:10" hidden="1" x14ac:dyDescent="0.25">
      <c r="A56" s="2"/>
      <c r="B56" s="15"/>
      <c r="C56" s="15"/>
      <c r="D56" s="14" t="s">
        <v>44</v>
      </c>
      <c r="E56" s="74">
        <v>0</v>
      </c>
      <c r="F56" s="33">
        <v>30</v>
      </c>
      <c r="G56" s="16">
        <f t="shared" si="0"/>
        <v>0</v>
      </c>
      <c r="H56" s="15"/>
      <c r="I56" s="15"/>
      <c r="J56" s="2"/>
    </row>
    <row r="57" spans="1:10" ht="15.75" hidden="1" thickBot="1" x14ac:dyDescent="0.3">
      <c r="A57" s="2"/>
      <c r="B57" s="15"/>
      <c r="C57" s="15"/>
      <c r="D57" s="14" t="s">
        <v>52</v>
      </c>
      <c r="E57" s="74">
        <v>0</v>
      </c>
      <c r="F57" s="33">
        <v>300</v>
      </c>
      <c r="G57" s="21">
        <f t="shared" ref="G57" si="1">SUM(E57*F57)</f>
        <v>0</v>
      </c>
      <c r="H57" s="15"/>
      <c r="I57" s="15"/>
      <c r="J57" s="2"/>
    </row>
    <row r="58" spans="1:10" ht="15.75" hidden="1" thickTop="1" x14ac:dyDescent="0.25">
      <c r="A58" s="2"/>
      <c r="B58" s="15"/>
      <c r="C58" s="15"/>
      <c r="D58" s="39" t="s">
        <v>45</v>
      </c>
      <c r="E58" s="39"/>
      <c r="F58" s="39"/>
      <c r="G58" s="17">
        <f>SUM(G51+G53+G54+G55+G56+G57)</f>
        <v>0</v>
      </c>
      <c r="H58" s="15"/>
      <c r="I58" s="15"/>
      <c r="J58" s="2"/>
    </row>
    <row r="59" spans="1:10" hidden="1" x14ac:dyDescent="0.25">
      <c r="A59" s="2"/>
      <c r="B59" s="14"/>
      <c r="C59" s="14"/>
      <c r="D59" s="15"/>
      <c r="E59" s="15"/>
      <c r="F59" s="15"/>
      <c r="G59" s="15"/>
      <c r="H59" s="15"/>
      <c r="I59" s="15"/>
      <c r="J59" s="2"/>
    </row>
    <row r="60" spans="1:10" ht="15.75" hidden="1" thickBot="1" x14ac:dyDescent="0.3">
      <c r="A60" s="2"/>
      <c r="B60" s="75"/>
      <c r="C60" s="75"/>
      <c r="D60" s="37" t="s">
        <v>35</v>
      </c>
      <c r="E60" s="37"/>
      <c r="F60" s="37"/>
      <c r="G60" s="37"/>
      <c r="H60" s="75"/>
      <c r="I60" s="75"/>
      <c r="J60" s="2"/>
    </row>
    <row r="61" spans="1:10" hidden="1" x14ac:dyDescent="0.25">
      <c r="A61" s="2"/>
      <c r="B61" s="2"/>
      <c r="C61" s="2"/>
      <c r="D61" s="14"/>
      <c r="E61" s="14" t="s">
        <v>36</v>
      </c>
      <c r="F61" s="15" t="s">
        <v>32</v>
      </c>
      <c r="G61" s="15" t="s">
        <v>33</v>
      </c>
      <c r="H61" s="2"/>
      <c r="I61" s="2"/>
      <c r="J61" s="2"/>
    </row>
    <row r="62" spans="1:10" hidden="1" x14ac:dyDescent="0.25">
      <c r="A62" s="2"/>
      <c r="B62" s="2"/>
      <c r="C62" s="2"/>
      <c r="D62" s="14"/>
      <c r="E62" s="74">
        <v>0</v>
      </c>
      <c r="F62" s="34">
        <f>IF(E22&gt;40,1005,865)</f>
        <v>865</v>
      </c>
      <c r="G62" s="17">
        <f>SUM(E62*F62)</f>
        <v>0</v>
      </c>
      <c r="H62" s="2"/>
      <c r="I62" s="2"/>
      <c r="J62" s="2"/>
    </row>
    <row r="63" spans="1:10" hidden="1" x14ac:dyDescent="0.25">
      <c r="A63" s="2"/>
      <c r="B63" s="2"/>
      <c r="C63" s="2"/>
      <c r="D63" s="14" t="s">
        <v>31</v>
      </c>
      <c r="E63" s="14" t="s">
        <v>37</v>
      </c>
      <c r="F63" s="15" t="s">
        <v>32</v>
      </c>
      <c r="G63" s="15" t="s">
        <v>33</v>
      </c>
      <c r="H63" s="2"/>
      <c r="I63" s="2"/>
      <c r="J63" s="2"/>
    </row>
    <row r="64" spans="1:10" hidden="1" x14ac:dyDescent="0.25">
      <c r="A64" s="2"/>
      <c r="B64" s="2"/>
      <c r="C64" s="2"/>
      <c r="D64" s="15"/>
      <c r="E64" s="18">
        <v>5</v>
      </c>
      <c r="F64" s="34">
        <f>IF(E22&gt;40,610,530)</f>
        <v>530</v>
      </c>
      <c r="G64" s="17">
        <f>D64*F64</f>
        <v>0</v>
      </c>
      <c r="H64" s="2"/>
      <c r="I64" s="2"/>
      <c r="J64" s="2"/>
    </row>
    <row r="65" spans="1:10" hidden="1" x14ac:dyDescent="0.25">
      <c r="A65" s="2"/>
      <c r="B65" s="2"/>
      <c r="C65" s="2"/>
      <c r="D65" s="19" t="s">
        <v>38</v>
      </c>
      <c r="E65" s="18">
        <v>0</v>
      </c>
      <c r="F65" s="34">
        <f>IF(E22&gt;40,110,100)</f>
        <v>100</v>
      </c>
      <c r="G65" s="17">
        <f>SUM(E65*F65)</f>
        <v>0</v>
      </c>
      <c r="H65" s="2"/>
      <c r="I65" s="2"/>
      <c r="J65" s="2"/>
    </row>
    <row r="66" spans="1:10" hidden="1" x14ac:dyDescent="0.25">
      <c r="A66" s="2"/>
      <c r="B66" s="2"/>
      <c r="C66" s="2"/>
      <c r="D66" s="20" t="s">
        <v>42</v>
      </c>
      <c r="E66" s="18">
        <v>0</v>
      </c>
      <c r="F66" s="35">
        <v>400</v>
      </c>
      <c r="G66" s="17">
        <f>SUM(E66*F66)</f>
        <v>0</v>
      </c>
      <c r="H66" s="2"/>
      <c r="I66" s="2"/>
      <c r="J66" s="2"/>
    </row>
    <row r="67" spans="1:10" hidden="1" x14ac:dyDescent="0.25">
      <c r="A67" s="2"/>
      <c r="B67" s="2"/>
      <c r="C67" s="2"/>
      <c r="D67" s="6" t="s">
        <v>43</v>
      </c>
      <c r="E67" s="36">
        <v>0</v>
      </c>
      <c r="F67" s="35">
        <v>50</v>
      </c>
      <c r="G67" s="17">
        <f t="shared" ref="G67:G68" si="2">SUM(E67*F67)</f>
        <v>0</v>
      </c>
      <c r="H67" s="2"/>
      <c r="I67" s="2"/>
      <c r="J67" s="2"/>
    </row>
    <row r="68" spans="1:10" hidden="1" x14ac:dyDescent="0.25">
      <c r="A68" s="2"/>
      <c r="B68" s="2"/>
      <c r="C68" s="2"/>
      <c r="D68" s="14" t="s">
        <v>44</v>
      </c>
      <c r="E68" s="74">
        <v>0</v>
      </c>
      <c r="F68" s="33">
        <v>30</v>
      </c>
      <c r="G68" s="16">
        <f t="shared" si="2"/>
        <v>0</v>
      </c>
      <c r="H68" s="2"/>
      <c r="I68" s="2"/>
      <c r="J68" s="2"/>
    </row>
    <row r="69" spans="1:10" ht="15.75" hidden="1" thickBot="1" x14ac:dyDescent="0.3">
      <c r="A69" s="2"/>
      <c r="B69" s="2"/>
      <c r="C69" s="2"/>
      <c r="D69" s="14" t="s">
        <v>52</v>
      </c>
      <c r="E69" s="74">
        <v>0</v>
      </c>
      <c r="F69" s="33">
        <v>300</v>
      </c>
      <c r="G69" s="21">
        <f t="shared" ref="G69" si="3">SUM(E69*F69)</f>
        <v>0</v>
      </c>
      <c r="H69" s="2"/>
      <c r="I69" s="2"/>
      <c r="J69" s="2"/>
    </row>
    <row r="70" spans="1:10" ht="15.75" hidden="1" thickTop="1" x14ac:dyDescent="0.25">
      <c r="A70" s="2"/>
      <c r="B70" s="2"/>
      <c r="C70" s="2"/>
      <c r="D70" s="39" t="s">
        <v>45</v>
      </c>
      <c r="E70" s="39"/>
      <c r="F70" s="39"/>
      <c r="G70" s="17">
        <f>SUM(G62+G64+G65+G66+G67+G68+G69)</f>
        <v>0</v>
      </c>
      <c r="H70" s="2"/>
      <c r="I70" s="2"/>
      <c r="J70" s="2"/>
    </row>
    <row r="71" spans="1:10" hidden="1" x14ac:dyDescent="0.25">
      <c r="A71" s="2"/>
      <c r="B71" s="2"/>
      <c r="C71" s="2"/>
      <c r="D71" s="2"/>
      <c r="E71" s="2"/>
      <c r="F71" s="2"/>
      <c r="G71" s="2"/>
      <c r="H71" s="2"/>
      <c r="I71" s="2"/>
      <c r="J71" s="2"/>
    </row>
    <row r="72" spans="1:10" x14ac:dyDescent="0.25">
      <c r="A72" s="2"/>
      <c r="B72" s="2"/>
      <c r="C72" s="2"/>
      <c r="D72" s="2"/>
      <c r="E72" s="2"/>
      <c r="F72" s="2"/>
      <c r="G72" s="2"/>
      <c r="H72" s="2"/>
      <c r="I72" s="2"/>
      <c r="J72" s="2"/>
    </row>
  </sheetData>
  <sheetProtection password="CC7F" sheet="1" objects="1" scenarios="1" selectLockedCells="1"/>
  <mergeCells count="52">
    <mergeCell ref="C18:G18"/>
    <mergeCell ref="B19:C19"/>
    <mergeCell ref="B23:F23"/>
    <mergeCell ref="G13:I13"/>
    <mergeCell ref="C13:E13"/>
    <mergeCell ref="C14:E14"/>
    <mergeCell ref="G14:I14"/>
    <mergeCell ref="C16:F16"/>
    <mergeCell ref="H16:I16"/>
    <mergeCell ref="D17:G17"/>
    <mergeCell ref="C11:E11"/>
    <mergeCell ref="C12:E12"/>
    <mergeCell ref="D1:G4"/>
    <mergeCell ref="B2:C3"/>
    <mergeCell ref="H2:I3"/>
    <mergeCell ref="D6:G6"/>
    <mergeCell ref="D8:G8"/>
    <mergeCell ref="F10:G10"/>
    <mergeCell ref="G11:I11"/>
    <mergeCell ref="F9:I9"/>
    <mergeCell ref="B9:D9"/>
    <mergeCell ref="G28:I28"/>
    <mergeCell ref="F41:I41"/>
    <mergeCell ref="D19:G19"/>
    <mergeCell ref="B21:C21"/>
    <mergeCell ref="B28:B29"/>
    <mergeCell ref="C28:F29"/>
    <mergeCell ref="G29:I29"/>
    <mergeCell ref="D21:F21"/>
    <mergeCell ref="B24:I24"/>
    <mergeCell ref="B25:I25"/>
    <mergeCell ref="G23:I23"/>
    <mergeCell ref="C20:F20"/>
    <mergeCell ref="G21:H21"/>
    <mergeCell ref="H20:I20"/>
    <mergeCell ref="B26:I27"/>
    <mergeCell ref="D60:G60"/>
    <mergeCell ref="B31:C31"/>
    <mergeCell ref="D70:F70"/>
    <mergeCell ref="D58:F58"/>
    <mergeCell ref="D49:G49"/>
    <mergeCell ref="B42:E42"/>
    <mergeCell ref="F42:I42"/>
    <mergeCell ref="D31:F31"/>
    <mergeCell ref="G31:I31"/>
    <mergeCell ref="B36:I36"/>
    <mergeCell ref="B37:I37"/>
    <mergeCell ref="B33:I33"/>
    <mergeCell ref="B34:I34"/>
    <mergeCell ref="B39:I39"/>
    <mergeCell ref="B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Quote Form</vt:lpstr>
      <vt:lpstr>'Quote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WS2;Duane King</dc:creator>
  <cp:lastModifiedBy>Duane King</cp:lastModifiedBy>
  <cp:lastPrinted>2016-12-28T15:19:35Z</cp:lastPrinted>
  <dcterms:created xsi:type="dcterms:W3CDTF">2016-10-13T14:35:49Z</dcterms:created>
  <dcterms:modified xsi:type="dcterms:W3CDTF">2017-09-12T16:31:42Z</dcterms:modified>
</cp:coreProperties>
</file>